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lucasdeclercq/Downloads/"/>
    </mc:Choice>
  </mc:AlternateContent>
  <xr:revisionPtr revIDLastSave="0" documentId="8_{70AC803A-51C0-2347-80FF-C82042EC8DB0}" xr6:coauthVersionLast="36" xr6:coauthVersionMax="36" xr10:uidLastSave="{00000000-0000-0000-0000-000000000000}"/>
  <bookViews>
    <workbookView xWindow="0" yWindow="500" windowWidth="28800" windowHeight="17500" tabRatio="500" xr2:uid="{00000000-000D-0000-FFFF-FFFF00000000}"/>
  </bookViews>
  <sheets>
    <sheet name="Tour" sheetId="2" r:id="rId1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2" l="1"/>
  <c r="H13" i="2"/>
  <c r="E26" i="2"/>
  <c r="H9" i="2"/>
  <c r="P11" i="2"/>
  <c r="P12" i="2"/>
  <c r="P15" i="2" s="1"/>
  <c r="P13" i="2"/>
  <c r="O15" i="2"/>
  <c r="P8" i="2"/>
  <c r="Q8" i="2" s="1"/>
  <c r="Q9" i="2"/>
  <c r="Q7" i="2"/>
  <c r="Q10" i="2"/>
  <c r="Q11" i="2"/>
  <c r="Q12" i="2"/>
  <c r="Q13" i="2"/>
  <c r="Q6" i="2"/>
  <c r="P7" i="2"/>
  <c r="H7" i="2"/>
  <c r="H8" i="2"/>
  <c r="H6" i="2"/>
  <c r="I6" i="2" s="1"/>
  <c r="I16" i="2"/>
  <c r="J3" i="2"/>
  <c r="H20" i="2"/>
  <c r="H21" i="2"/>
  <c r="H22" i="2"/>
  <c r="H16" i="2"/>
  <c r="H17" i="2"/>
  <c r="Q15" i="2" l="1"/>
  <c r="I12" i="2"/>
  <c r="I20" i="2"/>
  <c r="H26" i="2" l="1"/>
  <c r="I26" i="2" s="1"/>
  <c r="B31" i="2" s="1"/>
  <c r="Q16" i="2"/>
  <c r="B30" i="2"/>
  <c r="B32" i="2" l="1"/>
</calcChain>
</file>

<file path=xl/sharedStrings.xml><?xml version="1.0" encoding="utf-8"?>
<sst xmlns="http://schemas.openxmlformats.org/spreadsheetml/2006/main" count="68" uniqueCount="48">
  <si>
    <t xml:space="preserve"> Show day </t>
  </si>
  <si>
    <t>Transport</t>
  </si>
  <si>
    <t xml:space="preserve"> Totaal </t>
  </si>
  <si>
    <t xml:space="preserve"> Travelday </t>
  </si>
  <si>
    <t>Showfee</t>
  </si>
  <si>
    <t>Band</t>
  </si>
  <si>
    <t xml:space="preserve"> Fee </t>
  </si>
  <si>
    <t>Crew</t>
  </si>
  <si>
    <t>Hotel</t>
  </si>
  <si>
    <t>Twin</t>
  </si>
  <si>
    <t>Fee's</t>
  </si>
  <si>
    <t xml:space="preserve"> % </t>
  </si>
  <si>
    <t>Management</t>
  </si>
  <si>
    <t>Milan</t>
  </si>
  <si>
    <t>Data</t>
  </si>
  <si>
    <t>Location</t>
  </si>
  <si>
    <t>subTotal</t>
  </si>
  <si>
    <t>Total</t>
  </si>
  <si>
    <t>Days</t>
  </si>
  <si>
    <t>Fee</t>
  </si>
  <si>
    <t>Profit/Loss</t>
  </si>
  <si>
    <t>Van</t>
  </si>
  <si>
    <t>Péage/fuel</t>
  </si>
  <si>
    <t>Praag</t>
  </si>
  <si>
    <t>Amsterdam</t>
  </si>
  <si>
    <t>Berlijn</t>
  </si>
  <si>
    <t>Day Off/travel day</t>
  </si>
  <si>
    <t>Lyon</t>
  </si>
  <si>
    <t>Parijs</t>
  </si>
  <si>
    <t>Hamburg</t>
  </si>
  <si>
    <t>TM</t>
  </si>
  <si>
    <t>FOH</t>
  </si>
  <si>
    <t>Muzikant 1</t>
  </si>
  <si>
    <t>Muzikant 2</t>
  </si>
  <si>
    <t>Muzikant 3</t>
  </si>
  <si>
    <t>Muzikant 4</t>
  </si>
  <si>
    <t>Twim</t>
  </si>
  <si>
    <t>Showday</t>
  </si>
  <si>
    <t>Travelday</t>
  </si>
  <si>
    <t>Travel Fee</t>
  </si>
  <si>
    <t>Kosten</t>
  </si>
  <si>
    <t>Inkomsten</t>
  </si>
  <si>
    <t>Per Diem</t>
  </si>
  <si>
    <t>Bruto Fee</t>
  </si>
  <si>
    <t>Taxes</t>
  </si>
  <si>
    <t>Net Fee</t>
  </si>
  <si>
    <t>Inkosten</t>
  </si>
  <si>
    <t>Disclaimer: dit is maar een voorbeeldbegroting met fictieve bedragen. Je zelf nog de getallen aanpassen of extra posten voor kosten en opbrengsten toevoegen of verwijderen.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</si>
</sst>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€&quot;\ * #,##0.00_);_(&quot;€&quot;\ * \(#,##0.00\);_(&quot;€&quot;\ * &quot;-&quot;??_);_(@_)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 (Hoofdtekst)"/>
    </font>
  </fonts>
  <fills count="3">
    <fill>
      <patternFill patternType="none"/>
    </fill>
    <fill>
      <patternFill patternType="gray125"/>
    </fill>
    <fill>
      <patternFill patternType="solid">
        <fgColor rgb="FFC6FFE1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44" fontId="4" fillId="0" borderId="0" xfId="0" applyNumberFormat="1" applyFont="1"/>
    <xf numFmtId="44" fontId="4" fillId="2" borderId="1" xfId="0" applyNumberFormat="1" applyFont="1" applyFill="1" applyBorder="1"/>
    <xf numFmtId="0" fontId="4" fillId="0" borderId="2" xfId="0" applyFont="1" applyBorder="1"/>
    <xf numFmtId="44" fontId="4" fillId="2" borderId="3" xfId="0" applyNumberFormat="1" applyFont="1" applyFill="1" applyBorder="1"/>
    <xf numFmtId="0" fontId="4" fillId="0" borderId="4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44" fontId="4" fillId="2" borderId="5" xfId="0" applyNumberFormat="1" applyFont="1" applyFill="1" applyBorder="1"/>
    <xf numFmtId="0" fontId="4" fillId="0" borderId="6" xfId="0" applyFont="1" applyBorder="1"/>
    <xf numFmtId="0" fontId="4" fillId="0" borderId="3" xfId="0" applyFont="1" applyBorder="1"/>
    <xf numFmtId="44" fontId="3" fillId="2" borderId="7" xfId="0" applyNumberFormat="1" applyFont="1" applyFill="1" applyBorder="1"/>
    <xf numFmtId="0" fontId="3" fillId="2" borderId="7" xfId="0" applyFont="1" applyFill="1" applyBorder="1"/>
    <xf numFmtId="0" fontId="4" fillId="0" borderId="5" xfId="0" applyFont="1" applyBorder="1"/>
    <xf numFmtId="44" fontId="4" fillId="0" borderId="8" xfId="0" applyNumberFormat="1" applyFont="1" applyBorder="1"/>
    <xf numFmtId="0" fontId="4" fillId="0" borderId="8" xfId="0" applyFont="1" applyBorder="1"/>
    <xf numFmtId="0" fontId="4" fillId="2" borderId="1" xfId="0" applyFont="1" applyFill="1" applyBorder="1"/>
    <xf numFmtId="44" fontId="4" fillId="0" borderId="2" xfId="0" applyNumberFormat="1" applyFont="1" applyBorder="1"/>
    <xf numFmtId="0" fontId="4" fillId="2" borderId="3" xfId="0" applyFont="1" applyFill="1" applyBorder="1"/>
    <xf numFmtId="44" fontId="4" fillId="0" borderId="4" xfId="0" applyNumberFormat="1" applyFont="1" applyBorder="1"/>
    <xf numFmtId="0" fontId="3" fillId="2" borderId="5" xfId="0" applyFont="1" applyFill="1" applyBorder="1"/>
    <xf numFmtId="0" fontId="4" fillId="0" borderId="0" xfId="0" applyFont="1" applyBorder="1"/>
    <xf numFmtId="44" fontId="4" fillId="0" borderId="0" xfId="0" applyNumberFormat="1" applyFont="1" applyBorder="1"/>
    <xf numFmtId="0" fontId="2" fillId="0" borderId="0" xfId="0" applyFont="1" applyBorder="1"/>
    <xf numFmtId="0" fontId="4" fillId="0" borderId="0" xfId="0" applyFont="1" applyBorder="1" applyAlignment="1"/>
    <xf numFmtId="14" fontId="2" fillId="0" borderId="3" xfId="0" applyNumberFormat="1" applyFont="1" applyBorder="1"/>
    <xf numFmtId="0" fontId="3" fillId="2" borderId="9" xfId="0" applyFont="1" applyFill="1" applyBorder="1"/>
    <xf numFmtId="0" fontId="4" fillId="0" borderId="8" xfId="0" applyNumberFormat="1" applyFont="1" applyBorder="1"/>
    <xf numFmtId="0" fontId="4" fillId="0" borderId="0" xfId="0" applyFont="1" applyFill="1"/>
    <xf numFmtId="0" fontId="0" fillId="0" borderId="0" xfId="0" applyFill="1"/>
    <xf numFmtId="0" fontId="4" fillId="0" borderId="0" xfId="0" applyNumberFormat="1" applyFont="1" applyBorder="1"/>
    <xf numFmtId="44" fontId="3" fillId="0" borderId="0" xfId="0" applyNumberFormat="1" applyFont="1" applyBorder="1"/>
    <xf numFmtId="44" fontId="3" fillId="0" borderId="6" xfId="0" applyNumberFormat="1" applyFont="1" applyBorder="1"/>
    <xf numFmtId="0" fontId="7" fillId="0" borderId="0" xfId="0" applyFont="1"/>
    <xf numFmtId="0" fontId="8" fillId="0" borderId="0" xfId="0" applyFont="1"/>
    <xf numFmtId="44" fontId="4" fillId="0" borderId="6" xfId="1" applyFont="1" applyBorder="1"/>
    <xf numFmtId="44" fontId="0" fillId="0" borderId="0" xfId="1" applyFont="1" applyBorder="1"/>
    <xf numFmtId="0" fontId="0" fillId="0" borderId="0" xfId="0" applyBorder="1"/>
    <xf numFmtId="44" fontId="0" fillId="0" borderId="4" xfId="0" applyNumberFormat="1" applyBorder="1"/>
    <xf numFmtId="0" fontId="0" fillId="0" borderId="0" xfId="0" applyFill="1" applyBorder="1"/>
    <xf numFmtId="44" fontId="4" fillId="0" borderId="0" xfId="1" applyFont="1" applyBorder="1"/>
    <xf numFmtId="0" fontId="0" fillId="0" borderId="4" xfId="0" applyFill="1" applyBorder="1"/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4" fontId="4" fillId="2" borderId="8" xfId="0" applyNumberFormat="1" applyFont="1" applyFill="1" applyBorder="1" applyAlignment="1">
      <alignment horizontal="center"/>
    </xf>
    <xf numFmtId="44" fontId="4" fillId="2" borderId="9" xfId="0" applyNumberFormat="1" applyFont="1" applyFill="1" applyBorder="1" applyAlignment="1">
      <alignment horizontal="center"/>
    </xf>
    <xf numFmtId="44" fontId="4" fillId="2" borderId="6" xfId="0" applyNumberFormat="1" applyFont="1" applyFill="1" applyBorder="1" applyAlignment="1">
      <alignment horizontal="center"/>
    </xf>
  </cellXfs>
  <cellStyles count="8">
    <cellStyle name="Gevolgde hyperlink" xfId="3" builtinId="9" hidden="1"/>
    <cellStyle name="Gevolgde hyperlink" xfId="5" builtinId="9" hidden="1"/>
    <cellStyle name="Gevolgde hyperlink" xfId="7" builtinId="9" hidden="1"/>
    <cellStyle name="Hyperlink" xfId="2" builtinId="8" hidden="1"/>
    <cellStyle name="Hyperlink" xfId="4" builtinId="8" hidden="1"/>
    <cellStyle name="Hyperlink" xfId="6" builtinId="8" hidden="1"/>
    <cellStyle name="Standaard" xfId="0" builtinId="0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workbookViewId="0">
      <selection activeCell="C45" sqref="C45"/>
    </sheetView>
  </sheetViews>
  <sheetFormatPr baseColWidth="10" defaultRowHeight="16"/>
  <cols>
    <col min="1" max="1" width="18" customWidth="1"/>
    <col min="2" max="4" width="19.5" customWidth="1"/>
    <col min="5" max="7" width="20.5" customWidth="1"/>
    <col min="9" max="9" width="12" bestFit="1" customWidth="1"/>
    <col min="13" max="13" width="17.83203125" customWidth="1"/>
    <col min="14" max="14" width="30.1640625" customWidth="1"/>
    <col min="15" max="15" width="19.33203125" customWidth="1"/>
  </cols>
  <sheetData>
    <row r="1" spans="1:17">
      <c r="A1" s="27" t="s">
        <v>40</v>
      </c>
      <c r="B1" s="2"/>
      <c r="C1" s="2"/>
      <c r="D1" s="2"/>
      <c r="E1" s="1"/>
      <c r="F1" s="1"/>
      <c r="G1" s="1"/>
      <c r="H1" s="2"/>
      <c r="I1" s="3" t="s">
        <v>0</v>
      </c>
      <c r="J1" s="4">
        <v>7</v>
      </c>
      <c r="K1" s="1"/>
      <c r="L1" s="1"/>
      <c r="M1" s="27" t="s">
        <v>41</v>
      </c>
      <c r="N1" s="1"/>
      <c r="O1" s="1"/>
    </row>
    <row r="2" spans="1:17">
      <c r="A2" s="1"/>
      <c r="B2" s="2"/>
      <c r="C2" s="2"/>
      <c r="D2" s="2"/>
      <c r="E2" s="1"/>
      <c r="F2" s="1"/>
      <c r="G2" s="1"/>
      <c r="H2" s="2"/>
      <c r="I2" s="5" t="s">
        <v>3</v>
      </c>
      <c r="J2" s="6">
        <v>1</v>
      </c>
      <c r="K2" s="1"/>
      <c r="L2" s="1"/>
      <c r="M2" s="1"/>
    </row>
    <row r="3" spans="1:17">
      <c r="A3" s="1"/>
      <c r="B3" s="2"/>
      <c r="C3" s="2"/>
      <c r="D3" s="2"/>
      <c r="E3" s="1"/>
      <c r="F3" s="1"/>
      <c r="G3" s="1"/>
      <c r="H3" s="2"/>
      <c r="I3" s="9" t="s">
        <v>2</v>
      </c>
      <c r="J3" s="10">
        <f>J1+J2</f>
        <v>8</v>
      </c>
      <c r="K3" s="1"/>
      <c r="L3" s="1"/>
    </row>
    <row r="4" spans="1:17">
      <c r="A4" s="1"/>
      <c r="B4" s="2"/>
      <c r="C4" s="2"/>
      <c r="D4" s="2"/>
      <c r="E4" s="1"/>
      <c r="F4" s="1"/>
      <c r="G4" s="1"/>
      <c r="H4" s="2"/>
      <c r="I4" s="2"/>
      <c r="J4" s="1"/>
      <c r="K4" s="1"/>
      <c r="L4" s="1"/>
    </row>
    <row r="5" spans="1:17">
      <c r="A5" s="7" t="s">
        <v>5</v>
      </c>
      <c r="B5" s="12" t="s">
        <v>4</v>
      </c>
      <c r="C5" s="12" t="s">
        <v>37</v>
      </c>
      <c r="D5" s="12" t="s">
        <v>39</v>
      </c>
      <c r="E5" s="13" t="s">
        <v>38</v>
      </c>
      <c r="F5" s="13" t="s">
        <v>18</v>
      </c>
      <c r="G5" s="13" t="s">
        <v>42</v>
      </c>
      <c r="H5" s="12" t="s">
        <v>16</v>
      </c>
      <c r="I5" s="12" t="s">
        <v>17</v>
      </c>
      <c r="J5" s="8"/>
      <c r="K5" s="1"/>
      <c r="L5" s="1"/>
      <c r="M5" s="7" t="s">
        <v>14</v>
      </c>
      <c r="N5" s="13" t="s">
        <v>15</v>
      </c>
      <c r="O5" s="13" t="s">
        <v>43</v>
      </c>
      <c r="P5" s="13" t="s">
        <v>44</v>
      </c>
      <c r="Q5" s="8" t="s">
        <v>45</v>
      </c>
    </row>
    <row r="6" spans="1:17">
      <c r="A6" s="11" t="s">
        <v>32</v>
      </c>
      <c r="B6" s="23">
        <v>200</v>
      </c>
      <c r="C6" s="22">
        <v>7</v>
      </c>
      <c r="D6" s="23">
        <v>0</v>
      </c>
      <c r="E6" s="22">
        <v>1</v>
      </c>
      <c r="F6" s="22">
        <v>8</v>
      </c>
      <c r="G6" s="22">
        <v>25</v>
      </c>
      <c r="H6" s="23">
        <f>(B6*C6)+(D6*E6)+(F6*G6)</f>
        <v>1600</v>
      </c>
      <c r="I6" s="23">
        <f>H6+H9</f>
        <v>3200</v>
      </c>
      <c r="J6" s="6"/>
      <c r="K6" s="1"/>
      <c r="L6" s="1"/>
      <c r="M6" s="26"/>
      <c r="N6" s="38" t="s">
        <v>24</v>
      </c>
      <c r="O6" s="41">
        <v>750</v>
      </c>
      <c r="P6" s="37">
        <v>0</v>
      </c>
      <c r="Q6" s="39">
        <f>O6+P6</f>
        <v>750</v>
      </c>
    </row>
    <row r="7" spans="1:17">
      <c r="A7" s="11" t="s">
        <v>33</v>
      </c>
      <c r="B7" s="23">
        <v>200</v>
      </c>
      <c r="C7" s="22">
        <v>7</v>
      </c>
      <c r="D7" s="23">
        <v>0</v>
      </c>
      <c r="E7" s="22">
        <v>1</v>
      </c>
      <c r="F7" s="22">
        <v>8</v>
      </c>
      <c r="G7" s="22">
        <v>25</v>
      </c>
      <c r="H7" s="23">
        <f t="shared" ref="H7:H8" si="0">(B7*C7)+(D7*E7)+(F7*G7)</f>
        <v>1600</v>
      </c>
      <c r="I7" s="23"/>
      <c r="J7" s="6"/>
      <c r="K7" s="1"/>
      <c r="L7" s="1"/>
      <c r="M7" s="26"/>
      <c r="N7" s="38" t="s">
        <v>29</v>
      </c>
      <c r="O7" s="41">
        <v>750</v>
      </c>
      <c r="P7" s="41">
        <f>-(31.5+107.78+33.59)</f>
        <v>-172.87</v>
      </c>
      <c r="Q7" s="39">
        <f t="shared" ref="Q7:Q13" si="1">O7+P7</f>
        <v>577.13</v>
      </c>
    </row>
    <row r="8" spans="1:17">
      <c r="A8" s="11" t="s">
        <v>34</v>
      </c>
      <c r="B8" s="23">
        <v>200</v>
      </c>
      <c r="C8" s="22">
        <v>7</v>
      </c>
      <c r="D8" s="23">
        <v>0</v>
      </c>
      <c r="E8" s="22">
        <v>1</v>
      </c>
      <c r="F8" s="22">
        <v>8</v>
      </c>
      <c r="G8" s="22">
        <v>25</v>
      </c>
      <c r="H8" s="23">
        <f t="shared" si="0"/>
        <v>1600</v>
      </c>
      <c r="I8" s="23"/>
      <c r="J8" s="6"/>
      <c r="K8" s="1"/>
      <c r="L8" s="1"/>
      <c r="M8" s="26"/>
      <c r="N8" s="22" t="s">
        <v>25</v>
      </c>
      <c r="O8" s="41">
        <v>750</v>
      </c>
      <c r="P8" s="41">
        <f>-(31.5+107.78+33.59)</f>
        <v>-172.87</v>
      </c>
      <c r="Q8" s="39">
        <f t="shared" si="1"/>
        <v>577.13</v>
      </c>
    </row>
    <row r="9" spans="1:17">
      <c r="A9" s="14" t="s">
        <v>35</v>
      </c>
      <c r="B9" s="15">
        <v>200</v>
      </c>
      <c r="C9" s="16">
        <v>7</v>
      </c>
      <c r="D9" s="15">
        <v>0</v>
      </c>
      <c r="E9" s="16">
        <v>1</v>
      </c>
      <c r="F9" s="16">
        <v>8</v>
      </c>
      <c r="G9" s="16">
        <v>25</v>
      </c>
      <c r="H9" s="23">
        <f>(B9*C9)+(D9*E9)+(F9*G9)</f>
        <v>1600</v>
      </c>
      <c r="I9" s="15"/>
      <c r="J9" s="10"/>
      <c r="K9" s="1"/>
      <c r="L9" s="1"/>
      <c r="M9" s="26"/>
      <c r="N9" s="24" t="s">
        <v>23</v>
      </c>
      <c r="O9" s="41">
        <v>750</v>
      </c>
      <c r="P9" s="37">
        <v>0</v>
      </c>
      <c r="Q9" s="39">
        <f t="shared" si="1"/>
        <v>750</v>
      </c>
    </row>
    <row r="10" spans="1:17">
      <c r="K10" s="1"/>
      <c r="L10" s="1"/>
      <c r="M10" s="26"/>
      <c r="N10" s="22" t="s">
        <v>26</v>
      </c>
      <c r="O10" s="41">
        <v>0</v>
      </c>
      <c r="P10" s="37">
        <v>0</v>
      </c>
      <c r="Q10" s="39">
        <f t="shared" si="1"/>
        <v>0</v>
      </c>
    </row>
    <row r="11" spans="1:17">
      <c r="A11" s="7" t="s">
        <v>7</v>
      </c>
      <c r="B11" s="12" t="s">
        <v>6</v>
      </c>
      <c r="C11" s="12" t="s">
        <v>37</v>
      </c>
      <c r="D11" s="12" t="s">
        <v>39</v>
      </c>
      <c r="E11" s="13" t="s">
        <v>38</v>
      </c>
      <c r="F11" s="13" t="s">
        <v>18</v>
      </c>
      <c r="G11" s="13" t="s">
        <v>42</v>
      </c>
      <c r="H11" s="12" t="s">
        <v>16</v>
      </c>
      <c r="I11" s="12" t="s">
        <v>17</v>
      </c>
      <c r="J11" s="8"/>
      <c r="K11" s="1"/>
      <c r="L11" s="1"/>
      <c r="M11" s="26"/>
      <c r="N11" s="22" t="s">
        <v>13</v>
      </c>
      <c r="O11" s="41">
        <v>750</v>
      </c>
      <c r="P11" s="41">
        <f>-(31.5+107.78+33.59)</f>
        <v>-172.87</v>
      </c>
      <c r="Q11" s="39">
        <f t="shared" si="1"/>
        <v>577.13</v>
      </c>
    </row>
    <row r="12" spans="1:17">
      <c r="A12" s="11" t="s">
        <v>31</v>
      </c>
      <c r="B12" s="23">
        <v>200</v>
      </c>
      <c r="C12" s="1">
        <v>7</v>
      </c>
      <c r="D12" s="23">
        <v>0</v>
      </c>
      <c r="E12" s="22">
        <v>1</v>
      </c>
      <c r="F12" s="22">
        <v>8</v>
      </c>
      <c r="G12" s="22">
        <v>25</v>
      </c>
      <c r="H12" s="23">
        <f>(B12*C12)+(D12*E12)+(F12*G12)</f>
        <v>1600</v>
      </c>
      <c r="I12" s="23">
        <f>H12+H13</f>
        <v>3200</v>
      </c>
      <c r="J12" s="6"/>
      <c r="K12" s="1"/>
      <c r="L12" s="1"/>
      <c r="M12" s="26"/>
      <c r="N12" s="22" t="s">
        <v>27</v>
      </c>
      <c r="O12" s="41">
        <v>750</v>
      </c>
      <c r="P12" s="41">
        <f>-(31.5+107.78+33.59)</f>
        <v>-172.87</v>
      </c>
      <c r="Q12" s="39">
        <f t="shared" si="1"/>
        <v>577.13</v>
      </c>
    </row>
    <row r="13" spans="1:17">
      <c r="A13" s="14" t="s">
        <v>30</v>
      </c>
      <c r="B13" s="15">
        <v>200</v>
      </c>
      <c r="C13" s="16">
        <v>7</v>
      </c>
      <c r="D13" s="15">
        <v>0</v>
      </c>
      <c r="E13" s="16">
        <v>1</v>
      </c>
      <c r="F13" s="16">
        <v>8</v>
      </c>
      <c r="G13" s="16">
        <v>25</v>
      </c>
      <c r="H13" s="15">
        <f>(B13*C13)+(D13*E13)+(F13*G13)</f>
        <v>1600</v>
      </c>
      <c r="I13" s="15"/>
      <c r="J13" s="10"/>
      <c r="K13" s="1"/>
      <c r="L13" s="1"/>
      <c r="M13" s="26"/>
      <c r="N13" s="22" t="s">
        <v>28</v>
      </c>
      <c r="O13" s="41">
        <v>750</v>
      </c>
      <c r="P13" s="41">
        <f>-(31.5+107.78+33.59)</f>
        <v>-172.87</v>
      </c>
      <c r="Q13" s="39">
        <f t="shared" si="1"/>
        <v>577.13</v>
      </c>
    </row>
    <row r="14" spans="1:17" s="30" customForma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9"/>
      <c r="L14" s="29"/>
      <c r="M14" s="26"/>
      <c r="N14" s="25"/>
      <c r="O14" s="41"/>
      <c r="P14" s="40"/>
      <c r="Q14" s="42"/>
    </row>
    <row r="15" spans="1:17">
      <c r="A15" s="7" t="s">
        <v>1</v>
      </c>
      <c r="B15" s="12" t="s">
        <v>6</v>
      </c>
      <c r="C15" s="12"/>
      <c r="D15" s="12"/>
      <c r="E15" s="13" t="s">
        <v>18</v>
      </c>
      <c r="F15" s="13"/>
      <c r="G15" s="13"/>
      <c r="H15" s="12" t="s">
        <v>16</v>
      </c>
      <c r="I15" s="12" t="s">
        <v>17</v>
      </c>
      <c r="J15" s="8"/>
      <c r="K15" s="1"/>
      <c r="L15" s="1"/>
      <c r="M15" s="43" t="s">
        <v>17</v>
      </c>
      <c r="N15" s="44"/>
      <c r="O15" s="45">
        <f>SUM(O6:O13)</f>
        <v>5250</v>
      </c>
      <c r="P15" s="45">
        <f>SUM(P6:P13)</f>
        <v>-864.35</v>
      </c>
      <c r="Q15" s="47">
        <f>SUM(Q6:Q14)</f>
        <v>4385.6500000000005</v>
      </c>
    </row>
    <row r="16" spans="1:17">
      <c r="A16" s="11" t="s">
        <v>22</v>
      </c>
      <c r="B16" s="23">
        <v>100</v>
      </c>
      <c r="C16" s="23"/>
      <c r="D16" s="23"/>
      <c r="E16" s="22">
        <v>8</v>
      </c>
      <c r="F16" s="22"/>
      <c r="G16" s="22"/>
      <c r="H16" s="23">
        <f>E16*B16</f>
        <v>800</v>
      </c>
      <c r="I16" s="23">
        <f>SUM(H16:H17)</f>
        <v>2160</v>
      </c>
      <c r="J16" s="6"/>
      <c r="K16" s="1"/>
      <c r="L16" s="1"/>
      <c r="M16" s="1"/>
      <c r="O16" s="22"/>
      <c r="P16" s="22"/>
      <c r="Q16" s="46">
        <f>Q15</f>
        <v>4385.6500000000005</v>
      </c>
    </row>
    <row r="17" spans="1:17">
      <c r="A17" s="14" t="s">
        <v>21</v>
      </c>
      <c r="B17" s="15">
        <v>170</v>
      </c>
      <c r="C17" s="15"/>
      <c r="D17" s="15"/>
      <c r="E17" s="16">
        <v>8</v>
      </c>
      <c r="F17" s="16"/>
      <c r="G17" s="16"/>
      <c r="H17" s="15">
        <f>B17*E17</f>
        <v>1360</v>
      </c>
      <c r="I17" s="15"/>
      <c r="J17" s="10"/>
      <c r="K17" s="1"/>
      <c r="L17" s="1"/>
      <c r="M17" s="1"/>
      <c r="N17" s="22"/>
      <c r="O17" s="22"/>
      <c r="P17" s="22"/>
      <c r="Q17" s="22"/>
    </row>
    <row r="18" spans="1:17">
      <c r="A18" s="22"/>
      <c r="B18" s="23"/>
      <c r="C18" s="23"/>
      <c r="D18" s="23"/>
      <c r="E18" s="22"/>
      <c r="F18" s="22"/>
      <c r="G18" s="22"/>
      <c r="H18" s="23"/>
      <c r="I18" s="23"/>
      <c r="J18" s="22"/>
      <c r="K18" s="1"/>
      <c r="L18" s="1"/>
      <c r="M18" s="1"/>
      <c r="N18" s="22"/>
      <c r="O18" s="22"/>
      <c r="P18" s="22"/>
      <c r="Q18" s="22"/>
    </row>
    <row r="19" spans="1:17">
      <c r="A19" s="7" t="s">
        <v>8</v>
      </c>
      <c r="B19" s="12" t="s">
        <v>6</v>
      </c>
      <c r="C19" s="12"/>
      <c r="D19" s="12"/>
      <c r="E19" s="13" t="s">
        <v>18</v>
      </c>
      <c r="F19" s="13"/>
      <c r="G19" s="13"/>
      <c r="H19" s="12" t="s">
        <v>16</v>
      </c>
      <c r="I19" s="12" t="s">
        <v>17</v>
      </c>
      <c r="J19" s="8"/>
      <c r="K19" s="1"/>
      <c r="L19" s="1"/>
      <c r="M19" s="1"/>
      <c r="O19" s="22"/>
      <c r="P19" s="22"/>
      <c r="Q19" s="22"/>
    </row>
    <row r="20" spans="1:17">
      <c r="A20" s="11" t="s">
        <v>9</v>
      </c>
      <c r="B20" s="23">
        <v>100</v>
      </c>
      <c r="C20" s="23"/>
      <c r="D20" s="23"/>
      <c r="E20" s="22">
        <v>7</v>
      </c>
      <c r="F20" s="22"/>
      <c r="G20" s="22"/>
      <c r="H20" s="23">
        <f>B20*E20</f>
        <v>700</v>
      </c>
      <c r="I20" s="23">
        <f>SUM(H20:H22)</f>
        <v>2100</v>
      </c>
      <c r="J20" s="6"/>
      <c r="K20" s="1"/>
      <c r="L20" s="1"/>
      <c r="M20" s="1"/>
      <c r="N20" s="1"/>
      <c r="O20" s="2"/>
    </row>
    <row r="21" spans="1:17">
      <c r="A21" s="11" t="s">
        <v>9</v>
      </c>
      <c r="B21" s="23">
        <v>100</v>
      </c>
      <c r="C21" s="23"/>
      <c r="D21" s="23"/>
      <c r="E21" s="22">
        <v>7</v>
      </c>
      <c r="F21" s="22"/>
      <c r="G21" s="22"/>
      <c r="H21" s="23">
        <f>B21*E21</f>
        <v>700</v>
      </c>
      <c r="I21" s="23"/>
      <c r="J21" s="6"/>
      <c r="K21" s="1"/>
      <c r="L21" s="1"/>
      <c r="M21" s="1"/>
      <c r="N21" s="1"/>
      <c r="O21" s="1"/>
    </row>
    <row r="22" spans="1:17">
      <c r="A22" s="14" t="s">
        <v>36</v>
      </c>
      <c r="B22" s="15">
        <v>100</v>
      </c>
      <c r="C22" s="15"/>
      <c r="D22" s="15"/>
      <c r="E22" s="16">
        <v>7</v>
      </c>
      <c r="F22" s="16"/>
      <c r="G22" s="16"/>
      <c r="H22" s="15">
        <f>B22*E22</f>
        <v>700</v>
      </c>
      <c r="I22" s="15"/>
      <c r="J22" s="10"/>
      <c r="K22" s="1"/>
      <c r="L22" s="1"/>
      <c r="M22" s="1"/>
      <c r="N22" s="1"/>
      <c r="O22" s="1"/>
    </row>
    <row r="23" spans="1:17">
      <c r="A23" s="22"/>
      <c r="B23" s="23"/>
      <c r="C23" s="23"/>
      <c r="D23" s="23"/>
      <c r="E23" s="22"/>
      <c r="F23" s="22"/>
      <c r="G23" s="22"/>
      <c r="H23" s="23"/>
      <c r="I23" s="23"/>
      <c r="J23" s="22"/>
      <c r="K23" s="1"/>
      <c r="L23" s="1"/>
    </row>
    <row r="24" spans="1:17">
      <c r="K24" s="1"/>
      <c r="L24" s="1"/>
    </row>
    <row r="25" spans="1:17">
      <c r="A25" s="7" t="s">
        <v>10</v>
      </c>
      <c r="B25" s="12" t="s">
        <v>11</v>
      </c>
      <c r="C25" s="12"/>
      <c r="D25" s="12"/>
      <c r="E25" s="13" t="s">
        <v>19</v>
      </c>
      <c r="F25" s="13"/>
      <c r="G25" s="13"/>
      <c r="H25" s="12" t="s">
        <v>16</v>
      </c>
      <c r="I25" s="12" t="s">
        <v>17</v>
      </c>
      <c r="J25" s="8"/>
      <c r="K25" s="1"/>
      <c r="L25" s="1"/>
    </row>
    <row r="26" spans="1:17">
      <c r="A26" s="14" t="s">
        <v>12</v>
      </c>
      <c r="B26" s="28">
        <v>0.2</v>
      </c>
      <c r="C26" s="28"/>
      <c r="D26" s="28"/>
      <c r="E26" s="15">
        <f>O15</f>
        <v>5250</v>
      </c>
      <c r="F26" s="15"/>
      <c r="G26" s="15"/>
      <c r="H26" s="15">
        <f>B26*E26</f>
        <v>1050</v>
      </c>
      <c r="I26" s="36">
        <f>H26</f>
        <v>1050</v>
      </c>
      <c r="J26" s="10"/>
      <c r="K26" s="1"/>
      <c r="L26" s="1"/>
    </row>
    <row r="27" spans="1:17">
      <c r="E27" s="23"/>
      <c r="F27" s="23"/>
      <c r="G27" s="23"/>
      <c r="H27" s="23"/>
      <c r="I27" s="23"/>
      <c r="J27" s="22"/>
      <c r="K27" s="1"/>
      <c r="L27" s="1"/>
    </row>
    <row r="28" spans="1:17">
      <c r="A28" s="22"/>
      <c r="B28" s="31"/>
      <c r="C28" s="31"/>
      <c r="D28" s="31"/>
      <c r="K28" s="1"/>
      <c r="L28" s="1"/>
    </row>
    <row r="29" spans="1:17">
      <c r="A29" s="1"/>
      <c r="B29" s="2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7">
      <c r="A30" s="17" t="s">
        <v>46</v>
      </c>
      <c r="B30" s="18">
        <f>Q15</f>
        <v>4385.6500000000005</v>
      </c>
      <c r="C30" s="23"/>
      <c r="D30" s="23"/>
      <c r="E30" s="1"/>
      <c r="F30" s="1"/>
      <c r="G30" s="1"/>
      <c r="H30" s="1"/>
      <c r="I30" s="1"/>
      <c r="J30" s="1"/>
      <c r="K30" s="1"/>
      <c r="L30" s="1"/>
    </row>
    <row r="31" spans="1:17">
      <c r="A31" s="19" t="s">
        <v>40</v>
      </c>
      <c r="B31" s="20">
        <f>SUM(I6:I26)</f>
        <v>11710</v>
      </c>
      <c r="C31" s="23"/>
      <c r="D31" s="23"/>
      <c r="E31" s="1"/>
      <c r="F31" s="1"/>
      <c r="G31" s="1"/>
      <c r="H31" s="1"/>
      <c r="I31" s="1"/>
      <c r="J31" s="1"/>
      <c r="K31" s="1"/>
      <c r="L31" s="1"/>
    </row>
    <row r="32" spans="1:17">
      <c r="A32" s="21" t="s">
        <v>20</v>
      </c>
      <c r="B32" s="33">
        <f>B30-B31</f>
        <v>-7324.3499999999995</v>
      </c>
      <c r="C32" s="32"/>
      <c r="D32" s="32"/>
      <c r="E32" s="1"/>
      <c r="F32" s="1"/>
      <c r="G32" s="1"/>
      <c r="H32" s="1"/>
      <c r="I32" s="1"/>
      <c r="J32" s="1"/>
      <c r="K32" s="1"/>
      <c r="L32" s="1"/>
    </row>
    <row r="33" spans="1:12">
      <c r="H33" s="1"/>
      <c r="I33" s="1"/>
      <c r="J33" s="1"/>
      <c r="K33" s="1"/>
      <c r="L33" s="1"/>
    </row>
    <row r="34" spans="1:12">
      <c r="A34" s="34"/>
      <c r="H34" s="1"/>
      <c r="I34" s="1"/>
      <c r="J34" s="1"/>
      <c r="K34" s="1"/>
      <c r="L34" s="1"/>
    </row>
    <row r="35" spans="1:12">
      <c r="A35" s="35" t="s">
        <v>47</v>
      </c>
      <c r="H35" s="1"/>
      <c r="I35" s="1"/>
      <c r="J35" s="1"/>
      <c r="K35" s="1"/>
      <c r="L35" s="1"/>
    </row>
    <row r="36" spans="1:12">
      <c r="H36" s="1"/>
      <c r="I36" s="1"/>
      <c r="J36" s="1"/>
      <c r="K36" s="1"/>
      <c r="L36" s="1"/>
    </row>
    <row r="37" spans="1:12">
      <c r="H37" s="1"/>
      <c r="I37" s="1"/>
      <c r="J37" s="1"/>
      <c r="K37" s="1"/>
      <c r="L37" s="2"/>
    </row>
    <row r="38" spans="1:12">
      <c r="H38" s="1"/>
      <c r="I38" s="1"/>
      <c r="J38" s="1"/>
      <c r="K38" s="1"/>
      <c r="L38" s="2"/>
    </row>
    <row r="39" spans="1:12">
      <c r="K39" s="1"/>
      <c r="L39" s="1"/>
    </row>
    <row r="40" spans="1:12">
      <c r="K40" s="1"/>
      <c r="L4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 User</cp:lastModifiedBy>
  <dcterms:created xsi:type="dcterms:W3CDTF">2019-05-23T09:41:02Z</dcterms:created>
  <dcterms:modified xsi:type="dcterms:W3CDTF">2022-04-26T09:42:13Z</dcterms:modified>
</cp:coreProperties>
</file>